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OneDrive\Documents\JOYCE -WORK\Borwick parish meeting\2025 26 AGAR and accounts\"/>
    </mc:Choice>
  </mc:AlternateContent>
  <xr:revisionPtr revIDLastSave="0" documentId="13_ncr:1_{198C9D00-5C2E-4768-BE4D-A93A4828373A}" xr6:coauthVersionLast="47" xr6:coauthVersionMax="47" xr10:uidLastSave="{00000000-0000-0000-0000-000000000000}"/>
  <bookViews>
    <workbookView xWindow="-108" yWindow="-108" windowWidth="23256" windowHeight="12456" activeTab="1" xr2:uid="{2ED98C8D-FD25-49F4-ADEE-846558519DFD}"/>
  </bookViews>
  <sheets>
    <sheet name="yr end 31 March 26 accts" sheetId="2" r:id="rId1"/>
    <sheet name="Variances" sheetId="1" r:id="rId2"/>
    <sheet name="Bank reconciliation" sheetId="3" r:id="rId3"/>
  </sheets>
  <externalReferences>
    <externalReference r:id="rId4"/>
  </externalReferences>
  <definedNames>
    <definedName name="_xlnm.Print_Area" localSheetId="1">Variances!$B$2:$O$28</definedName>
    <definedName name="_xlnm.Print_Area" localSheetId="0">'yr end 31 March 26 accts'!$B$2:$P$51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27" i="2" l="1"/>
  <c r="J27" i="2"/>
  <c r="L25" i="2"/>
  <c r="L24" i="2"/>
  <c r="L22" i="2"/>
  <c r="L21" i="2"/>
  <c r="L20" i="2"/>
  <c r="L19" i="2"/>
  <c r="L17" i="2"/>
  <c r="L16" i="2"/>
  <c r="P13" i="2"/>
  <c r="J13" i="2"/>
  <c r="M11" i="2"/>
  <c r="M10" i="2"/>
  <c r="J25" i="1"/>
  <c r="G25" i="1"/>
  <c r="G26" i="1" s="1"/>
  <c r="L24" i="1"/>
  <c r="L23" i="1"/>
  <c r="L21" i="1"/>
  <c r="L20" i="1"/>
  <c r="L17" i="1"/>
  <c r="L16" i="1"/>
  <c r="J12" i="1"/>
  <c r="J26" i="1" s="1"/>
  <c r="M10" i="1"/>
  <c r="M26" i="1" l="1"/>
  <c r="M13" i="2"/>
  <c r="J28" i="2"/>
  <c r="J32" i="2" s="1"/>
  <c r="J33" i="2" s="1"/>
  <c r="P28" i="2"/>
  <c r="M27" i="2"/>
  <c r="M12" i="1"/>
  <c r="M25" i="1"/>
  <c r="M28" i="2" l="1"/>
  <c r="M32" i="2" s="1"/>
  <c r="M33" i="2" s="1"/>
  <c r="P31" i="2" s="1"/>
  <c r="P33" i="2" s="1"/>
</calcChain>
</file>

<file path=xl/sharedStrings.xml><?xml version="1.0" encoding="utf-8"?>
<sst xmlns="http://schemas.openxmlformats.org/spreadsheetml/2006/main" count="95" uniqueCount="69">
  <si>
    <t>Borwick Parish Meeting         Accounts for the year ended 31 March 2026</t>
  </si>
  <si>
    <t>Schedule of Variances from Prior Year</t>
  </si>
  <si>
    <t>ACTUAL year ended</t>
  </si>
  <si>
    <t>VARIANCES</t>
  </si>
  <si>
    <t xml:space="preserve">  Explanation</t>
  </si>
  <si>
    <t>Receipts</t>
  </si>
  <si>
    <t xml:space="preserve">Parish Precept </t>
  </si>
  <si>
    <t>Compensation from NatWest bank</t>
  </si>
  <si>
    <t xml:space="preserve">One-off / unbudgeted </t>
  </si>
  <si>
    <t>Total Income</t>
  </si>
  <si>
    <t>Payments</t>
  </si>
  <si>
    <t>Parish Insurance</t>
  </si>
  <si>
    <t>LALC Annual Subscription</t>
  </si>
  <si>
    <t>Village web site hosting</t>
  </si>
  <si>
    <t xml:space="preserve">Village hall now </t>
  </si>
  <si>
    <t>Clerk's Honorarium</t>
  </si>
  <si>
    <t xml:space="preserve">  meeting full cost</t>
  </si>
  <si>
    <t>Village newsletter contribution</t>
  </si>
  <si>
    <t>Green spaces' management (incl. tree survey)</t>
  </si>
  <si>
    <t>Seeds, sundries</t>
  </si>
  <si>
    <t xml:space="preserve">£1 fee for purchase of </t>
  </si>
  <si>
    <t>Donations:</t>
  </si>
  <si>
    <t>NW Air Ambulance</t>
  </si>
  <si>
    <t>red telephone box</t>
  </si>
  <si>
    <t>BPH War Memorial Hall</t>
  </si>
  <si>
    <t>No donation in 2025</t>
  </si>
  <si>
    <t>Repair and renewal of notice boards</t>
  </si>
  <si>
    <t>Planned replacement</t>
  </si>
  <si>
    <t>Total expenditure</t>
  </si>
  <si>
    <t xml:space="preserve"> - village notice boards</t>
  </si>
  <si>
    <t>Surplus/ (deficit) of receipts over payments</t>
  </si>
  <si>
    <t>BORWICK PARISH MEETING</t>
  </si>
  <si>
    <t>Receipts and Payments Accounts</t>
  </si>
  <si>
    <t>For the year ended 31 March 2026</t>
  </si>
  <si>
    <t>Notes</t>
  </si>
  <si>
    <t>BUDGET Yr ending</t>
  </si>
  <si>
    <t>ACTUAL YR Ended</t>
  </si>
  <si>
    <t>£</t>
  </si>
  <si>
    <t>Materials for maintenance of notice boards</t>
  </si>
  <si>
    <t>BPH Community First Responders</t>
  </si>
  <si>
    <t>Cash at Bank</t>
  </si>
  <si>
    <t>Balance at beginning of period</t>
  </si>
  <si>
    <t>Balance at end of period</t>
  </si>
  <si>
    <t>Surplus/ (Deficit) for the year</t>
  </si>
  <si>
    <t xml:space="preserve">1. The Precept  for 2024/25 and 2025/26 was £1,750,  being higher than that  historically  requested, in  </t>
  </si>
  <si>
    <t>order to cover the cost of replacing the village notice boards and potentially higher grass maintenance costs.</t>
  </si>
  <si>
    <t xml:space="preserve">2. Compensation was received from NatWest bank following difficulties experienced in trying to effect the bank </t>
  </si>
  <si>
    <t xml:space="preserve">3. Additional expenditure had been budgeted for the year ended 31 March 2026 with regard to green space </t>
  </si>
  <si>
    <t xml:space="preserve">management. In the event this was not required as the Lancaster CC agreed to cut the grass on the village green, etc., </t>
  </si>
  <si>
    <t>village green.</t>
  </si>
  <si>
    <t xml:space="preserve">in accordance with a regime agreed by the Parish Meeting,  A periodic tree survey was undertaken of the trees on the </t>
  </si>
  <si>
    <t xml:space="preserve">4. A £500 donation to the BPH War Memorial Hall was paid as a Contributing Third Party payment linked to a grant  </t>
  </si>
  <si>
    <t>budgeted to be paid in 2026/27.</t>
  </si>
  <si>
    <t xml:space="preserve">6. There is a budgeted deficit for 2026/27 (of £285) in order to reduce overall reserves to a lower figure (in keeping </t>
  </si>
  <si>
    <t xml:space="preserve">with guidance). </t>
  </si>
  <si>
    <t>mandate to change account signatories.</t>
  </si>
  <si>
    <t xml:space="preserve">received from the Lancashire Environmental Fund.  The second half of the agreed £1,000 Borwick share of the CTP is </t>
  </si>
  <si>
    <t>5. The 2026/27 budget also includes a one off donation of £200 to the local Community First Responders group.</t>
  </si>
  <si>
    <t>JT 130526</t>
  </si>
  <si>
    <t xml:space="preserve">Green spaces' management </t>
  </si>
  <si>
    <t>Tree survey in 8/2025</t>
  </si>
  <si>
    <t>Balance per statement (at 31 March 26)</t>
  </si>
  <si>
    <t>Less unpresented cheques</t>
  </si>
  <si>
    <t>Balance per books</t>
  </si>
  <si>
    <t>Borwick Parish Meeting</t>
  </si>
  <si>
    <t>LR</t>
  </si>
  <si>
    <t>HR</t>
  </si>
  <si>
    <t>Bank reconciliation as at 31 March 2026</t>
  </si>
  <si>
    <t xml:space="preserve">``````````````````````````````````````````````````````````````````````````````````````````````````````````````````````````````````````````````````````````````````````````````````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</si>
</sst>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#,##0\ ;\(#,##0\)"/>
    <numFmt numFmtId="165" formatCode="#,##0.00\ ;\(#,##0.00\)"/>
  </numFmts>
  <fonts count="24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</font>
    <font>
      <sz val="11"/>
      <color theme="1"/>
      <name val="Aptos Narrow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b/>
      <i/>
      <sz val="11"/>
      <color rgb="FF000000"/>
      <name val="Aptos Narrow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i/>
      <sz val="10"/>
      <name val="Arial"/>
      <family val="2"/>
    </font>
    <font>
      <sz val="11"/>
      <color rgb="FF000000"/>
      <name val="Aptos Narrow"/>
      <family val="2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12"/>
      <color rgb="FF000000"/>
      <name val="Calibri"/>
      <family val="2"/>
    </font>
    <font>
      <b/>
      <i/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</font>
    <font>
      <sz val="13"/>
      <color rgb="FF000000"/>
      <name val="Aptos Narrow"/>
      <family val="2"/>
    </font>
    <font>
      <b/>
      <sz val="11"/>
      <color theme="1"/>
      <name val="Aptos Narrow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5" fillId="0" borderId="0" xfId="0" applyFont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4" fillId="0" borderId="0" xfId="0" applyFont="1"/>
    <xf numFmtId="0" fontId="7" fillId="0" borderId="0" xfId="0" applyFont="1"/>
    <xf numFmtId="41" fontId="3" fillId="0" borderId="0" xfId="0" applyNumberFormat="1" applyFont="1"/>
    <xf numFmtId="164" fontId="2" fillId="0" borderId="0" xfId="0" applyNumberFormat="1" applyFont="1"/>
    <xf numFmtId="41" fontId="3" fillId="0" borderId="7" xfId="0" applyNumberFormat="1" applyFont="1" applyBorder="1"/>
    <xf numFmtId="164" fontId="2" fillId="0" borderId="7" xfId="0" applyNumberFormat="1" applyFont="1" applyBorder="1"/>
    <xf numFmtId="0" fontId="8" fillId="0" borderId="0" xfId="0" applyFont="1"/>
    <xf numFmtId="0" fontId="6" fillId="0" borderId="0" xfId="0" applyFont="1"/>
    <xf numFmtId="41" fontId="6" fillId="0" borderId="0" xfId="0" applyNumberFormat="1" applyFont="1"/>
    <xf numFmtId="41" fontId="2" fillId="0" borderId="7" xfId="0" applyNumberFormat="1" applyFont="1" applyBorder="1"/>
    <xf numFmtId="41" fontId="2" fillId="0" borderId="0" xfId="0" applyNumberFormat="1" applyFont="1"/>
    <xf numFmtId="41" fontId="2" fillId="0" borderId="8" xfId="0" applyNumberFormat="1" applyFont="1" applyBorder="1"/>
    <xf numFmtId="164" fontId="2" fillId="0" borderId="8" xfId="0" applyNumberFormat="1" applyFont="1" applyBorder="1"/>
    <xf numFmtId="165" fontId="2" fillId="0" borderId="0" xfId="0" applyNumberFormat="1" applyFont="1"/>
    <xf numFmtId="43" fontId="2" fillId="0" borderId="0" xfId="0" applyNumberFormat="1" applyFont="1"/>
    <xf numFmtId="0" fontId="9" fillId="0" borderId="0" xfId="0" applyFont="1"/>
    <xf numFmtId="43" fontId="1" fillId="0" borderId="0" xfId="0" applyNumberFormat="1" applyFont="1"/>
    <xf numFmtId="0" fontId="10" fillId="0" borderId="0" xfId="0" applyFont="1"/>
    <xf numFmtId="0" fontId="3" fillId="0" borderId="0" xfId="0" applyFont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2" fillId="0" borderId="3" xfId="0" applyFont="1" applyBorder="1"/>
    <xf numFmtId="0" fontId="2" fillId="0" borderId="4" xfId="0" applyFont="1" applyBorder="1"/>
    <xf numFmtId="41" fontId="3" fillId="0" borderId="4" xfId="0" applyNumberFormat="1" applyFont="1" applyBorder="1"/>
    <xf numFmtId="41" fontId="3" fillId="0" borderId="3" xfId="0" applyNumberFormat="1" applyFont="1" applyBorder="1"/>
    <xf numFmtId="41" fontId="2" fillId="0" borderId="4" xfId="0" applyNumberFormat="1" applyFont="1" applyBorder="1"/>
    <xf numFmtId="41" fontId="3" fillId="0" borderId="9" xfId="0" applyNumberFormat="1" applyFont="1" applyBorder="1"/>
    <xf numFmtId="41" fontId="2" fillId="0" borderId="9" xfId="0" applyNumberFormat="1" applyFont="1" applyBorder="1"/>
    <xf numFmtId="41" fontId="2" fillId="0" borderId="3" xfId="0" applyNumberFormat="1" applyFont="1" applyBorder="1"/>
    <xf numFmtId="0" fontId="3" fillId="0" borderId="0" xfId="0" quotePrefix="1" applyFont="1" applyAlignment="1">
      <alignment horizontal="center"/>
    </xf>
    <xf numFmtId="41" fontId="3" fillId="0" borderId="10" xfId="0" applyNumberFormat="1" applyFont="1" applyBorder="1"/>
    <xf numFmtId="41" fontId="2" fillId="0" borderId="10" xfId="0" applyNumberFormat="1" applyFont="1" applyBorder="1"/>
    <xf numFmtId="164" fontId="6" fillId="0" borderId="11" xfId="0" applyNumberFormat="1" applyFont="1" applyBorder="1"/>
    <xf numFmtId="41" fontId="6" fillId="0" borderId="3" xfId="0" applyNumberFormat="1" applyFont="1" applyBorder="1"/>
    <xf numFmtId="41" fontId="6" fillId="0" borderId="11" xfId="0" applyNumberFormat="1" applyFont="1" applyBorder="1"/>
    <xf numFmtId="164" fontId="1" fillId="0" borderId="11" xfId="0" applyNumberFormat="1" applyFont="1" applyBorder="1"/>
    <xf numFmtId="0" fontId="6" fillId="0" borderId="3" xfId="0" applyFont="1" applyBorder="1"/>
    <xf numFmtId="41" fontId="9" fillId="0" borderId="3" xfId="0" applyNumberFormat="1" applyFont="1" applyBorder="1"/>
    <xf numFmtId="41" fontId="9" fillId="0" borderId="4" xfId="0" applyNumberFormat="1" applyFont="1" applyBorder="1"/>
    <xf numFmtId="164" fontId="2" fillId="0" borderId="4" xfId="0" applyNumberFormat="1" applyFont="1" applyBorder="1"/>
    <xf numFmtId="164" fontId="2" fillId="0" borderId="11" xfId="0" applyNumberFormat="1" applyFont="1" applyBorder="1"/>
    <xf numFmtId="0" fontId="1" fillId="0" borderId="6" xfId="0" applyFont="1" applyBorder="1"/>
    <xf numFmtId="0" fontId="9" fillId="0" borderId="5" xfId="0" applyFont="1" applyBorder="1"/>
    <xf numFmtId="0" fontId="11" fillId="0" borderId="0" xfId="0" applyFont="1"/>
    <xf numFmtId="41" fontId="1" fillId="0" borderId="11" xfId="0" applyNumberFormat="1" applyFont="1" applyBorder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3" fillId="0" borderId="0" xfId="0" applyFont="1"/>
    <xf numFmtId="43" fontId="2" fillId="0" borderId="1" xfId="0" applyNumberFormat="1" applyFont="1" applyBorder="1"/>
    <xf numFmtId="43" fontId="2" fillId="0" borderId="12" xfId="0" applyNumberFormat="1" applyFont="1" applyBorder="1"/>
    <xf numFmtId="43" fontId="2" fillId="0" borderId="3" xfId="0" applyNumberFormat="1" applyFont="1" applyBorder="1"/>
    <xf numFmtId="43" fontId="2" fillId="0" borderId="4" xfId="0" applyNumberFormat="1" applyFont="1" applyBorder="1"/>
    <xf numFmtId="43" fontId="2" fillId="0" borderId="7" xfId="0" applyNumberFormat="1" applyFont="1" applyBorder="1"/>
    <xf numFmtId="43" fontId="2" fillId="0" borderId="9" xfId="0" applyNumberFormat="1" applyFont="1" applyBorder="1"/>
    <xf numFmtId="43" fontId="1" fillId="0" borderId="4" xfId="0" applyNumberFormat="1" applyFont="1" applyBorder="1"/>
    <xf numFmtId="43" fontId="2" fillId="0" borderId="5" xfId="0" applyNumberFormat="1" applyFont="1" applyBorder="1"/>
    <xf numFmtId="43" fontId="2" fillId="0" borderId="13" xfId="0" applyNumberFormat="1" applyFont="1" applyBorder="1"/>
    <xf numFmtId="43" fontId="2" fillId="0" borderId="6" xfId="0" applyNumberFormat="1" applyFont="1" applyBorder="1"/>
    <xf numFmtId="0" fontId="12" fillId="0" borderId="0" xfId="0" applyFont="1"/>
    <xf numFmtId="43" fontId="2" fillId="0" borderId="2" xfId="0" applyNumberFormat="1" applyFont="1" applyBorder="1" applyAlignment="1">
      <alignment horizontal="center"/>
    </xf>
    <xf numFmtId="15" fontId="6" fillId="0" borderId="3" xfId="0" applyNumberFormat="1" applyFont="1" applyBorder="1" applyAlignment="1">
      <alignment horizontal="center"/>
    </xf>
    <xf numFmtId="15" fontId="6" fillId="0" borderId="4" xfId="0" applyNumberFormat="1" applyFont="1" applyBorder="1" applyAlignment="1">
      <alignment horizontal="center"/>
    </xf>
    <xf numFmtId="15" fontId="1" fillId="0" borderId="3" xfId="0" applyNumberFormat="1" applyFont="1" applyBorder="1" applyAlignment="1">
      <alignment horizontal="center"/>
    </xf>
    <xf numFmtId="15" fontId="1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5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E574FEF891EB4C8B/Documents/JOYCE%20-WORK/Borwick%20parish%20meeting/250929%20%202026%20BPM%20books%20and%20records%20yr%20to%2031%203%202026.xlsx" TargetMode="External"/><Relationship Id="rId1" Type="http://schemas.openxmlformats.org/officeDocument/2006/relationships/externalLinkPath" Target="https://d.docs.live.net/E574FEF891EB4C8B/Documents/JOYCE%20-WORK/Borwick%20parish%20meeting/250929%20%202026%20BPM%20books%20and%20records%20yr%20to%2031%203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sh book"/>
      <sheetName val="Bank reconciliation"/>
      <sheetName val="2026 Budget"/>
      <sheetName val="Accounts to 30 September 2025"/>
      <sheetName val="2026 Year end accounts"/>
      <sheetName val="Schedule of Variances"/>
      <sheetName val="Accts to 31 Dec 2025"/>
      <sheetName val="Draft 2027 Budget"/>
      <sheetName val="Approved 2027 budget"/>
    </sheetNames>
    <sheetDataSet>
      <sheetData sheetId="0">
        <row r="16">
          <cell r="D16">
            <v>1750</v>
          </cell>
        </row>
        <row r="17">
          <cell r="E17">
            <v>48.02</v>
          </cell>
        </row>
        <row r="18">
          <cell r="E18">
            <v>168</v>
          </cell>
        </row>
        <row r="19">
          <cell r="D19">
            <v>200</v>
          </cell>
        </row>
        <row r="20">
          <cell r="E20">
            <v>500</v>
          </cell>
        </row>
        <row r="22">
          <cell r="E22">
            <v>109</v>
          </cell>
        </row>
        <row r="23">
          <cell r="E23">
            <v>1</v>
          </cell>
        </row>
        <row r="24">
          <cell r="E24">
            <v>100</v>
          </cell>
        </row>
        <row r="25">
          <cell r="E25">
            <v>50</v>
          </cell>
        </row>
        <row r="26">
          <cell r="E26">
            <v>50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2B012-D17B-40FC-A636-735D3CBF0E85}">
  <sheetPr>
    <pageSetUpPr fitToPage="1"/>
  </sheetPr>
  <dimension ref="B2:P51"/>
  <sheetViews>
    <sheetView topLeftCell="A6" zoomScale="85" workbookViewId="0">
      <selection activeCell="U12" sqref="U12"/>
    </sheetView>
  </sheetViews>
  <sheetFormatPr defaultRowHeight="14.4" x14ac:dyDescent="0.3"/>
  <cols>
    <col min="2" max="2" width="10.21875" customWidth="1"/>
    <col min="6" max="6" width="6.88671875" customWidth="1"/>
    <col min="7" max="7" width="1.5546875" customWidth="1"/>
    <col min="8" max="8" width="7.109375" customWidth="1"/>
    <col min="9" max="9" width="8.44140625" customWidth="1"/>
    <col min="10" max="10" width="8.6640625" customWidth="1"/>
    <col min="11" max="11" width="2.6640625" customWidth="1"/>
    <col min="13" max="13" width="8.77734375" customWidth="1"/>
    <col min="14" max="14" width="2.5546875" customWidth="1"/>
  </cols>
  <sheetData>
    <row r="2" spans="2:16" x14ac:dyDescent="0.3">
      <c r="B2" s="1" t="s">
        <v>31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2:16" ht="15.6" x14ac:dyDescent="0.3">
      <c r="B3" s="72" t="s">
        <v>32</v>
      </c>
      <c r="C3" s="2"/>
      <c r="D3" s="2"/>
      <c r="E3" s="2"/>
      <c r="F3" s="2"/>
      <c r="G3" s="2"/>
      <c r="H3" s="30"/>
      <c r="I3" s="2"/>
      <c r="J3" s="2"/>
      <c r="K3" s="2"/>
      <c r="L3" s="2"/>
      <c r="M3" s="2"/>
      <c r="N3" s="2"/>
      <c r="O3" s="2"/>
      <c r="P3" s="2"/>
    </row>
    <row r="4" spans="2:16" x14ac:dyDescent="0.3">
      <c r="B4" s="2" t="s">
        <v>33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2:16" ht="7.2" customHeight="1" thickBot="1" x14ac:dyDescent="0.35">
      <c r="B5" s="3"/>
      <c r="C5" s="3"/>
      <c r="D5" s="3"/>
      <c r="E5" s="3"/>
      <c r="F5" s="3"/>
      <c r="G5" s="28"/>
      <c r="H5" s="4"/>
      <c r="I5" s="89"/>
      <c r="J5" s="89"/>
      <c r="K5" s="2"/>
      <c r="L5" s="89"/>
      <c r="M5" s="89"/>
      <c r="N5" s="2"/>
      <c r="O5" s="2"/>
      <c r="P5" s="2"/>
    </row>
    <row r="6" spans="2:16" x14ac:dyDescent="0.3">
      <c r="B6" s="3"/>
      <c r="C6" s="3"/>
      <c r="D6" s="3"/>
      <c r="E6" s="3"/>
      <c r="F6" s="3"/>
      <c r="G6" s="28"/>
      <c r="H6" s="13" t="s">
        <v>34</v>
      </c>
      <c r="I6" s="90" t="s">
        <v>35</v>
      </c>
      <c r="J6" s="91"/>
      <c r="K6" s="2"/>
      <c r="L6" s="92" t="s">
        <v>36</v>
      </c>
      <c r="M6" s="91"/>
      <c r="N6" s="2"/>
      <c r="O6" s="90" t="s">
        <v>35</v>
      </c>
      <c r="P6" s="91"/>
    </row>
    <row r="7" spans="2:16" x14ac:dyDescent="0.3">
      <c r="C7" s="3"/>
      <c r="D7" s="3"/>
      <c r="E7" s="3"/>
      <c r="F7" s="3"/>
      <c r="G7" s="28"/>
      <c r="H7" s="31"/>
      <c r="I7" s="85">
        <v>46112</v>
      </c>
      <c r="J7" s="86"/>
      <c r="K7" s="2"/>
      <c r="L7" s="85">
        <v>46112</v>
      </c>
      <c r="M7" s="86"/>
      <c r="N7" s="2"/>
      <c r="O7" s="87">
        <v>46477</v>
      </c>
      <c r="P7" s="88"/>
    </row>
    <row r="8" spans="2:16" x14ac:dyDescent="0.3">
      <c r="B8" s="19"/>
      <c r="C8" s="3"/>
      <c r="D8" s="3"/>
      <c r="E8" s="3"/>
      <c r="F8" s="3"/>
      <c r="G8" s="28"/>
      <c r="H8" s="31"/>
      <c r="I8" s="67" t="s">
        <v>37</v>
      </c>
      <c r="J8" s="68" t="s">
        <v>37</v>
      </c>
      <c r="K8" s="69"/>
      <c r="L8" s="67" t="s">
        <v>37</v>
      </c>
      <c r="M8" s="68" t="s">
        <v>37</v>
      </c>
      <c r="N8" s="69"/>
      <c r="O8" s="70" t="s">
        <v>37</v>
      </c>
      <c r="P8" s="71" t="s">
        <v>37</v>
      </c>
    </row>
    <row r="9" spans="2:16" ht="15.6" x14ac:dyDescent="0.3">
      <c r="B9" s="58" t="s">
        <v>5</v>
      </c>
      <c r="C9" s="59"/>
      <c r="D9" s="59"/>
      <c r="E9" s="59"/>
      <c r="F9" s="59"/>
      <c r="G9" s="28"/>
      <c r="H9" s="31"/>
      <c r="I9" s="32"/>
      <c r="J9" s="33"/>
      <c r="K9" s="2"/>
      <c r="L9" s="32"/>
      <c r="M9" s="33"/>
      <c r="N9" s="2"/>
      <c r="O9" s="34"/>
      <c r="P9" s="35"/>
    </row>
    <row r="10" spans="2:16" ht="15.6" x14ac:dyDescent="0.3">
      <c r="B10" s="60" t="s">
        <v>6</v>
      </c>
      <c r="C10" s="59"/>
      <c r="D10" s="59"/>
      <c r="E10" s="59"/>
      <c r="F10" s="59"/>
      <c r="G10" s="3"/>
      <c r="H10" s="31">
        <v>1</v>
      </c>
      <c r="I10" s="32"/>
      <c r="J10" s="36">
        <v>1750</v>
      </c>
      <c r="K10" s="2"/>
      <c r="L10" s="37"/>
      <c r="M10" s="36">
        <f>'[1]Cash book'!D16</f>
        <v>1750</v>
      </c>
      <c r="N10" s="2"/>
      <c r="O10" s="34"/>
      <c r="P10" s="38">
        <v>1250</v>
      </c>
    </row>
    <row r="11" spans="2:16" ht="15.6" x14ac:dyDescent="0.3">
      <c r="B11" s="60" t="s">
        <v>7</v>
      </c>
      <c r="C11" s="59"/>
      <c r="D11" s="59"/>
      <c r="E11" s="59"/>
      <c r="F11" s="59"/>
      <c r="G11" s="3"/>
      <c r="H11" s="31">
        <v>2</v>
      </c>
      <c r="I11" s="32"/>
      <c r="J11" s="36">
        <v>0</v>
      </c>
      <c r="K11" s="2"/>
      <c r="L11" s="37"/>
      <c r="M11" s="36">
        <f>'[1]Cash book'!D19</f>
        <v>200</v>
      </c>
      <c r="N11" s="2"/>
      <c r="O11" s="34"/>
      <c r="P11" s="38">
        <v>0</v>
      </c>
    </row>
    <row r="12" spans="2:16" ht="15.6" x14ac:dyDescent="0.3">
      <c r="B12" s="61"/>
      <c r="C12" s="59"/>
      <c r="D12" s="59"/>
      <c r="E12" s="59"/>
      <c r="F12" s="59"/>
      <c r="G12" s="3"/>
      <c r="H12" s="31"/>
      <c r="I12" s="32"/>
      <c r="J12" s="39"/>
      <c r="K12" s="2"/>
      <c r="L12" s="37"/>
      <c r="M12" s="39"/>
      <c r="N12" s="2"/>
      <c r="O12" s="34"/>
      <c r="P12" s="40"/>
    </row>
    <row r="13" spans="2:16" ht="15.6" x14ac:dyDescent="0.3">
      <c r="B13" s="62" t="s">
        <v>9</v>
      </c>
      <c r="C13" s="59"/>
      <c r="D13" s="59"/>
      <c r="E13" s="59"/>
      <c r="F13" s="59"/>
      <c r="G13" s="3"/>
      <c r="H13" s="31"/>
      <c r="I13" s="32"/>
      <c r="J13" s="36">
        <f>SUM(J10:J12)</f>
        <v>1750</v>
      </c>
      <c r="K13" s="2"/>
      <c r="L13" s="37"/>
      <c r="M13" s="36">
        <f>SUM(M10:M12)</f>
        <v>1950</v>
      </c>
      <c r="N13" s="2"/>
      <c r="O13" s="34"/>
      <c r="P13" s="38">
        <f>SUM(P10:P12)</f>
        <v>1250</v>
      </c>
    </row>
    <row r="14" spans="2:16" ht="15.6" x14ac:dyDescent="0.3">
      <c r="B14" s="61"/>
      <c r="C14" s="59"/>
      <c r="D14" s="59"/>
      <c r="E14" s="59"/>
      <c r="F14" s="59"/>
      <c r="G14" s="3"/>
      <c r="H14" s="31"/>
      <c r="I14" s="32"/>
      <c r="J14" s="33"/>
      <c r="K14" s="2"/>
      <c r="L14" s="37"/>
      <c r="M14" s="36"/>
      <c r="N14" s="2"/>
      <c r="O14" s="34"/>
      <c r="P14" s="35"/>
    </row>
    <row r="15" spans="2:16" ht="15.6" x14ac:dyDescent="0.3">
      <c r="B15" s="58" t="s">
        <v>10</v>
      </c>
      <c r="C15" s="59"/>
      <c r="D15" s="59"/>
      <c r="E15" s="59"/>
      <c r="F15" s="59"/>
      <c r="G15" s="3"/>
      <c r="H15" s="31"/>
      <c r="I15" s="32"/>
      <c r="J15" s="33"/>
      <c r="K15" s="2"/>
      <c r="L15" s="37"/>
      <c r="M15" s="36"/>
      <c r="N15" s="2"/>
      <c r="O15" s="34"/>
      <c r="P15" s="35"/>
    </row>
    <row r="16" spans="2:16" ht="15.6" x14ac:dyDescent="0.3">
      <c r="B16" s="60" t="s">
        <v>11</v>
      </c>
      <c r="C16" s="59"/>
      <c r="D16" s="59"/>
      <c r="E16" s="59"/>
      <c r="F16" s="59"/>
      <c r="G16" s="3"/>
      <c r="H16" s="31"/>
      <c r="I16" s="37">
        <v>200</v>
      </c>
      <c r="J16" s="33"/>
      <c r="K16" s="2"/>
      <c r="L16" s="37">
        <f>'[1]Cash book'!E18</f>
        <v>168</v>
      </c>
      <c r="M16" s="36"/>
      <c r="N16" s="2"/>
      <c r="O16" s="41">
        <v>200</v>
      </c>
      <c r="P16" s="35"/>
    </row>
    <row r="17" spans="2:16" ht="15.6" x14ac:dyDescent="0.3">
      <c r="B17" s="60" t="s">
        <v>12</v>
      </c>
      <c r="C17" s="59"/>
      <c r="D17" s="59"/>
      <c r="E17" s="59"/>
      <c r="F17" s="59"/>
      <c r="G17" s="3"/>
      <c r="H17" s="31"/>
      <c r="I17" s="37">
        <v>50</v>
      </c>
      <c r="J17" s="33"/>
      <c r="K17" s="2"/>
      <c r="L17" s="37">
        <f>'[1]Cash book'!E17</f>
        <v>48.02</v>
      </c>
      <c r="M17" s="36"/>
      <c r="N17" s="2"/>
      <c r="O17" s="41">
        <v>50</v>
      </c>
      <c r="P17" s="35"/>
    </row>
    <row r="18" spans="2:16" ht="15.6" x14ac:dyDescent="0.3">
      <c r="B18" s="60" t="s">
        <v>13</v>
      </c>
      <c r="C18" s="59"/>
      <c r="D18" s="59"/>
      <c r="E18" s="59"/>
      <c r="F18" s="59"/>
      <c r="G18" s="3"/>
      <c r="H18" s="31"/>
      <c r="I18" s="37">
        <v>85</v>
      </c>
      <c r="J18" s="33"/>
      <c r="K18" s="2"/>
      <c r="L18" s="37">
        <v>0</v>
      </c>
      <c r="M18" s="36"/>
      <c r="N18" s="2"/>
      <c r="O18" s="41">
        <v>85</v>
      </c>
      <c r="P18" s="35"/>
    </row>
    <row r="19" spans="2:16" ht="15.6" x14ac:dyDescent="0.3">
      <c r="B19" s="60" t="s">
        <v>15</v>
      </c>
      <c r="C19" s="59"/>
      <c r="D19" s="59"/>
      <c r="E19" s="59"/>
      <c r="F19" s="59"/>
      <c r="G19" s="3"/>
      <c r="H19" s="31"/>
      <c r="I19" s="37">
        <v>50</v>
      </c>
      <c r="J19" s="33"/>
      <c r="K19" s="2"/>
      <c r="L19" s="37">
        <f>'[1]Cash book'!E25</f>
        <v>50</v>
      </c>
      <c r="M19" s="36"/>
      <c r="N19" s="2"/>
      <c r="O19" s="41">
        <v>50</v>
      </c>
      <c r="P19" s="35"/>
    </row>
    <row r="20" spans="2:16" ht="15.6" x14ac:dyDescent="0.3">
      <c r="B20" s="60" t="s">
        <v>17</v>
      </c>
      <c r="C20" s="59"/>
      <c r="D20" s="59"/>
      <c r="E20" s="59"/>
      <c r="F20" s="59"/>
      <c r="G20" s="3"/>
      <c r="H20" s="31"/>
      <c r="I20" s="37">
        <v>50</v>
      </c>
      <c r="J20" s="33"/>
      <c r="K20" s="2"/>
      <c r="L20" s="37">
        <f>'[1]Cash book'!E26</f>
        <v>50</v>
      </c>
      <c r="M20" s="36"/>
      <c r="N20" s="2"/>
      <c r="O20" s="41">
        <v>50</v>
      </c>
      <c r="P20" s="35"/>
    </row>
    <row r="21" spans="2:16" ht="15.6" x14ac:dyDescent="0.3">
      <c r="B21" s="60" t="s">
        <v>18</v>
      </c>
      <c r="C21" s="59"/>
      <c r="D21" s="59"/>
      <c r="E21" s="59"/>
      <c r="F21" s="59"/>
      <c r="G21" s="3"/>
      <c r="H21" s="31">
        <v>3</v>
      </c>
      <c r="I21" s="37">
        <v>600</v>
      </c>
      <c r="J21" s="33"/>
      <c r="K21" s="2"/>
      <c r="L21" s="37">
        <f>'[1]Cash book'!E22</f>
        <v>109</v>
      </c>
      <c r="M21" s="36"/>
      <c r="N21" s="2"/>
      <c r="O21" s="41">
        <v>100</v>
      </c>
      <c r="P21" s="35"/>
    </row>
    <row r="22" spans="2:16" ht="15.6" x14ac:dyDescent="0.3">
      <c r="B22" s="60" t="s">
        <v>19</v>
      </c>
      <c r="C22" s="59"/>
      <c r="D22" s="59"/>
      <c r="E22" s="59"/>
      <c r="F22" s="59"/>
      <c r="G22" s="3"/>
      <c r="H22" s="31"/>
      <c r="I22" s="37">
        <v>50</v>
      </c>
      <c r="J22" s="33"/>
      <c r="K22" s="2"/>
      <c r="L22" s="37">
        <f>'[1]Cash book'!E23</f>
        <v>1</v>
      </c>
      <c r="M22" s="36"/>
      <c r="N22" s="2"/>
      <c r="O22" s="41">
        <v>50</v>
      </c>
      <c r="P22" s="35"/>
    </row>
    <row r="23" spans="2:16" ht="15.6" x14ac:dyDescent="0.3">
      <c r="B23" s="60" t="s">
        <v>38</v>
      </c>
      <c r="C23" s="59"/>
      <c r="D23" s="59"/>
      <c r="E23" s="59"/>
      <c r="F23" s="59"/>
      <c r="G23" s="3"/>
      <c r="H23" s="31"/>
      <c r="I23" s="37">
        <v>0</v>
      </c>
      <c r="J23" s="33"/>
      <c r="K23" s="2"/>
      <c r="L23" s="37">
        <v>0</v>
      </c>
      <c r="M23" s="36"/>
      <c r="N23" s="2"/>
      <c r="O23" s="41">
        <v>150</v>
      </c>
      <c r="P23" s="35"/>
    </row>
    <row r="24" spans="2:16" ht="15.6" x14ac:dyDescent="0.3">
      <c r="B24" s="60" t="s">
        <v>21</v>
      </c>
      <c r="C24" s="60" t="s">
        <v>22</v>
      </c>
      <c r="D24" s="59"/>
      <c r="E24" s="59"/>
      <c r="F24" s="59"/>
      <c r="G24" s="3"/>
      <c r="H24" s="31"/>
      <c r="I24" s="37">
        <v>100</v>
      </c>
      <c r="J24" s="33"/>
      <c r="K24" s="2"/>
      <c r="L24" s="37">
        <f>'[1]Cash book'!E24</f>
        <v>100</v>
      </c>
      <c r="M24" s="36"/>
      <c r="N24" s="2"/>
      <c r="O24" s="41">
        <v>100</v>
      </c>
      <c r="P24" s="35"/>
    </row>
    <row r="25" spans="2:16" ht="15.6" x14ac:dyDescent="0.3">
      <c r="B25" s="59"/>
      <c r="C25" s="60" t="s">
        <v>24</v>
      </c>
      <c r="D25" s="59"/>
      <c r="E25" s="59"/>
      <c r="F25" s="59"/>
      <c r="G25" s="3"/>
      <c r="H25" s="42">
        <v>4</v>
      </c>
      <c r="I25" s="37">
        <v>500</v>
      </c>
      <c r="J25" s="33"/>
      <c r="K25" s="2"/>
      <c r="L25" s="37">
        <f>'[1]Cash book'!E20</f>
        <v>500</v>
      </c>
      <c r="M25" s="36"/>
      <c r="N25" s="2"/>
      <c r="O25" s="41">
        <v>500</v>
      </c>
      <c r="P25" s="35"/>
    </row>
    <row r="26" spans="2:16" ht="15.6" x14ac:dyDescent="0.3">
      <c r="B26" s="59"/>
      <c r="C26" s="60" t="s">
        <v>39</v>
      </c>
      <c r="D26" s="59"/>
      <c r="E26" s="59"/>
      <c r="F26" s="59"/>
      <c r="G26" s="3"/>
      <c r="H26" s="31">
        <v>5</v>
      </c>
      <c r="I26" s="43"/>
      <c r="J26" s="33"/>
      <c r="K26" s="2"/>
      <c r="L26" s="43">
        <v>0</v>
      </c>
      <c r="M26" s="36"/>
      <c r="N26" s="2"/>
      <c r="O26" s="44">
        <v>200</v>
      </c>
      <c r="P26" s="35"/>
    </row>
    <row r="27" spans="2:16" ht="15.6" x14ac:dyDescent="0.3">
      <c r="B27" s="61" t="s">
        <v>28</v>
      </c>
      <c r="C27" s="59"/>
      <c r="D27" s="59"/>
      <c r="E27" s="59"/>
      <c r="F27" s="59"/>
      <c r="G27" s="3"/>
      <c r="H27" s="31"/>
      <c r="I27" s="37"/>
      <c r="J27" s="36">
        <f>SUM(I16:I27)</f>
        <v>1685</v>
      </c>
      <c r="K27" s="2"/>
      <c r="L27" s="37"/>
      <c r="M27" s="36">
        <f>SUM(L16:L26)</f>
        <v>1026.02</v>
      </c>
      <c r="N27" s="2"/>
      <c r="O27" s="41"/>
      <c r="P27" s="38">
        <f>SUM(O16:O26)</f>
        <v>1535</v>
      </c>
    </row>
    <row r="28" spans="2:16" ht="16.2" thickBot="1" x14ac:dyDescent="0.35">
      <c r="B28" s="61" t="s">
        <v>30</v>
      </c>
      <c r="C28" s="59"/>
      <c r="D28" s="59"/>
      <c r="E28" s="59"/>
      <c r="F28" s="59"/>
      <c r="G28" s="3"/>
      <c r="H28" s="31">
        <v>6</v>
      </c>
      <c r="I28" s="37"/>
      <c r="J28" s="45">
        <f>J13-J27</f>
        <v>65</v>
      </c>
      <c r="K28" s="2"/>
      <c r="L28" s="46"/>
      <c r="M28" s="47">
        <f>M13-M27</f>
        <v>923.98</v>
      </c>
      <c r="N28" s="2"/>
      <c r="O28" s="41"/>
      <c r="P28" s="48">
        <f>P13-P27</f>
        <v>-285</v>
      </c>
    </row>
    <row r="29" spans="2:16" ht="15.6" x14ac:dyDescent="0.3">
      <c r="B29" s="59"/>
      <c r="C29" s="59"/>
      <c r="D29" s="59"/>
      <c r="E29" s="59"/>
      <c r="F29" s="59"/>
      <c r="G29" s="3"/>
      <c r="H29" s="31"/>
      <c r="I29" s="49"/>
      <c r="J29" s="35"/>
      <c r="K29" s="2"/>
      <c r="L29" s="37"/>
      <c r="M29" s="36"/>
      <c r="N29" s="2"/>
      <c r="O29" s="34"/>
      <c r="P29" s="35"/>
    </row>
    <row r="30" spans="2:16" ht="15.6" x14ac:dyDescent="0.3">
      <c r="B30" s="63" t="s">
        <v>40</v>
      </c>
      <c r="C30" s="30"/>
      <c r="D30" s="30"/>
      <c r="E30" s="30"/>
      <c r="F30" s="30"/>
      <c r="G30" s="28"/>
      <c r="H30" s="28"/>
      <c r="I30" s="34"/>
      <c r="J30" s="35"/>
      <c r="K30" s="2"/>
      <c r="L30" s="50"/>
      <c r="M30" s="51"/>
      <c r="N30" s="2"/>
      <c r="O30" s="34"/>
      <c r="P30" s="35"/>
    </row>
    <row r="31" spans="2:16" ht="15.6" x14ac:dyDescent="0.3">
      <c r="B31" s="64"/>
      <c r="C31" s="30" t="s">
        <v>41</v>
      </c>
      <c r="D31" s="64"/>
      <c r="E31" s="30"/>
      <c r="F31" s="30"/>
      <c r="G31" s="28"/>
      <c r="H31" s="28"/>
      <c r="I31" s="34"/>
      <c r="J31" s="52">
        <v>1221.71</v>
      </c>
      <c r="K31" s="2"/>
      <c r="L31" s="50"/>
      <c r="M31" s="51">
        <v>1221.71</v>
      </c>
      <c r="N31" s="2"/>
      <c r="O31" s="34"/>
      <c r="P31" s="52">
        <f>M33</f>
        <v>2145.69</v>
      </c>
    </row>
    <row r="32" spans="2:16" ht="15.6" x14ac:dyDescent="0.3">
      <c r="B32" s="63"/>
      <c r="C32" s="30" t="s">
        <v>43</v>
      </c>
      <c r="D32" s="64"/>
      <c r="E32" s="65"/>
      <c r="F32" s="30"/>
      <c r="G32" s="28"/>
      <c r="H32" s="28"/>
      <c r="I32" s="34"/>
      <c r="J32" s="52">
        <f>J28</f>
        <v>65</v>
      </c>
      <c r="K32" s="2"/>
      <c r="L32" s="50"/>
      <c r="M32" s="51">
        <f>M28</f>
        <v>923.98</v>
      </c>
      <c r="N32" s="2"/>
      <c r="O32" s="34"/>
      <c r="P32" s="52">
        <v>-285</v>
      </c>
    </row>
    <row r="33" spans="2:16" ht="16.2" thickBot="1" x14ac:dyDescent="0.35">
      <c r="B33" s="63"/>
      <c r="C33" s="30" t="s">
        <v>42</v>
      </c>
      <c r="D33" s="64"/>
      <c r="E33" s="30"/>
      <c r="F33" s="30"/>
      <c r="G33" s="28"/>
      <c r="H33" s="28"/>
      <c r="I33" s="34"/>
      <c r="J33" s="53">
        <f>SUM(J31:J32)</f>
        <v>1286.71</v>
      </c>
      <c r="K33" s="2"/>
      <c r="L33" s="50"/>
      <c r="M33" s="57">
        <f>SUM(M31:M32)</f>
        <v>2145.69</v>
      </c>
      <c r="N33" s="2"/>
      <c r="O33" s="34"/>
      <c r="P33" s="53">
        <f>SUM(P31:P32)</f>
        <v>1860.69</v>
      </c>
    </row>
    <row r="34" spans="2:16" ht="16.2" thickBot="1" x14ac:dyDescent="0.35">
      <c r="B34" s="30"/>
      <c r="C34" s="30"/>
      <c r="D34" s="30"/>
      <c r="E34" s="30"/>
      <c r="F34" s="30"/>
      <c r="G34" s="28"/>
      <c r="H34" s="28"/>
      <c r="I34" s="11"/>
      <c r="J34" s="54"/>
      <c r="K34" s="2"/>
      <c r="L34" s="55"/>
      <c r="M34" s="54"/>
      <c r="N34" s="2"/>
      <c r="O34" s="11"/>
      <c r="P34" s="12"/>
    </row>
    <row r="35" spans="2:16" ht="18" x14ac:dyDescent="0.35">
      <c r="B35" s="56" t="s">
        <v>34</v>
      </c>
      <c r="C35" s="28"/>
      <c r="D35" s="28"/>
      <c r="E35" s="28"/>
      <c r="F35" s="28"/>
      <c r="G35" s="28"/>
      <c r="H35" s="28"/>
      <c r="I35" s="28"/>
      <c r="J35" s="28"/>
      <c r="K35" s="2"/>
      <c r="L35" s="2"/>
      <c r="M35" s="2"/>
      <c r="N35" s="2"/>
      <c r="O35" s="2"/>
      <c r="P35" s="2"/>
    </row>
    <row r="36" spans="2:16" ht="17.399999999999999" x14ac:dyDescent="0.35">
      <c r="B36" s="66" t="s">
        <v>44</v>
      </c>
      <c r="C36" s="28"/>
      <c r="D36" s="28"/>
      <c r="E36" s="28"/>
      <c r="F36" s="28"/>
      <c r="G36" s="28"/>
      <c r="H36" s="28"/>
      <c r="I36" s="28"/>
      <c r="J36" s="28"/>
      <c r="K36" s="2"/>
      <c r="L36" s="2"/>
      <c r="M36" s="2"/>
      <c r="N36" s="2"/>
      <c r="O36" s="2"/>
      <c r="P36" s="2"/>
    </row>
    <row r="37" spans="2:16" ht="17.399999999999999" x14ac:dyDescent="0.35">
      <c r="B37" s="66" t="s">
        <v>45</v>
      </c>
      <c r="C37" s="28"/>
      <c r="D37" s="28"/>
      <c r="E37" s="28"/>
      <c r="F37" s="28"/>
      <c r="G37" s="28"/>
      <c r="H37" s="28"/>
      <c r="I37" s="28"/>
      <c r="J37" s="28"/>
      <c r="K37" s="2"/>
      <c r="L37" s="2"/>
      <c r="M37" s="2"/>
      <c r="N37" s="2"/>
      <c r="O37" s="2"/>
      <c r="P37" s="2"/>
    </row>
    <row r="38" spans="2:16" ht="17.399999999999999" x14ac:dyDescent="0.35">
      <c r="B38" s="66" t="s">
        <v>46</v>
      </c>
      <c r="C38" s="28"/>
      <c r="D38" s="28"/>
      <c r="E38" s="28"/>
      <c r="F38" s="28"/>
      <c r="G38" s="28"/>
      <c r="H38" s="28"/>
      <c r="I38" s="28"/>
      <c r="J38" s="28"/>
      <c r="K38" s="2"/>
      <c r="L38" s="2"/>
      <c r="M38" s="2"/>
      <c r="N38" s="2"/>
      <c r="O38" s="2"/>
      <c r="P38" s="2"/>
    </row>
    <row r="39" spans="2:16" ht="17.399999999999999" x14ac:dyDescent="0.35">
      <c r="B39" s="66" t="s">
        <v>55</v>
      </c>
      <c r="C39" s="28"/>
      <c r="D39" s="28"/>
      <c r="E39" s="28"/>
      <c r="F39" s="28"/>
      <c r="G39" s="28"/>
      <c r="H39" s="28"/>
      <c r="I39" s="28"/>
      <c r="J39" s="28"/>
      <c r="K39" s="2"/>
      <c r="L39" s="2"/>
      <c r="M39" s="2"/>
      <c r="N39" s="2"/>
      <c r="O39" s="2"/>
      <c r="P39" s="2"/>
    </row>
    <row r="40" spans="2:16" ht="17.399999999999999" x14ac:dyDescent="0.35">
      <c r="B40" s="66" t="s">
        <v>47</v>
      </c>
      <c r="C40" s="28"/>
      <c r="D40" s="28"/>
      <c r="E40" s="28"/>
      <c r="F40" s="28"/>
      <c r="G40" s="28"/>
      <c r="H40" s="28"/>
      <c r="I40" s="28"/>
      <c r="J40" s="28"/>
      <c r="K40" s="2"/>
      <c r="L40" s="2"/>
      <c r="M40" s="2"/>
      <c r="N40" s="2"/>
      <c r="O40" s="2"/>
      <c r="P40" s="2"/>
    </row>
    <row r="41" spans="2:16" ht="17.399999999999999" x14ac:dyDescent="0.35">
      <c r="B41" s="66" t="s">
        <v>48</v>
      </c>
      <c r="C41" s="28"/>
      <c r="D41" s="28"/>
      <c r="E41" s="28"/>
      <c r="F41" s="28"/>
      <c r="G41" s="28"/>
      <c r="H41" s="28"/>
      <c r="I41" s="28"/>
      <c r="J41" s="28"/>
      <c r="K41" s="2"/>
      <c r="L41" s="2"/>
      <c r="M41" s="2"/>
      <c r="N41" s="2"/>
      <c r="O41" s="2"/>
      <c r="P41" s="2"/>
    </row>
    <row r="42" spans="2:16" ht="17.399999999999999" x14ac:dyDescent="0.35">
      <c r="B42" s="66" t="s">
        <v>50</v>
      </c>
      <c r="C42" s="28"/>
      <c r="D42" s="28"/>
      <c r="E42" s="28"/>
      <c r="F42" s="28"/>
      <c r="G42" s="28"/>
      <c r="H42" s="28"/>
      <c r="I42" s="28"/>
      <c r="J42" s="28"/>
      <c r="K42" s="2"/>
      <c r="L42" s="2"/>
      <c r="M42" s="2"/>
      <c r="N42" s="2"/>
      <c r="O42" s="2"/>
      <c r="P42" s="2"/>
    </row>
    <row r="43" spans="2:16" ht="17.399999999999999" x14ac:dyDescent="0.35">
      <c r="B43" s="66" t="s">
        <v>49</v>
      </c>
      <c r="C43" s="28"/>
      <c r="D43" s="28"/>
      <c r="E43" s="28"/>
      <c r="F43" s="28"/>
      <c r="G43" s="28"/>
      <c r="H43" s="28"/>
      <c r="I43" s="28"/>
      <c r="J43" s="28"/>
      <c r="K43" s="2"/>
      <c r="L43" s="2"/>
      <c r="M43" s="2"/>
      <c r="N43" s="2"/>
      <c r="O43" s="2"/>
      <c r="P43" s="2"/>
    </row>
    <row r="44" spans="2:16" ht="17.399999999999999" x14ac:dyDescent="0.35">
      <c r="B44" s="66" t="s">
        <v>51</v>
      </c>
      <c r="C44" s="28"/>
      <c r="D44" s="28"/>
      <c r="E44" s="28"/>
      <c r="F44" s="28"/>
      <c r="G44" s="28"/>
      <c r="H44" s="28"/>
      <c r="I44" s="28"/>
      <c r="J44" s="28"/>
      <c r="K44" s="2"/>
      <c r="L44" s="2"/>
      <c r="M44" s="2"/>
      <c r="N44" s="2"/>
      <c r="O44" s="2"/>
      <c r="P44" s="2"/>
    </row>
    <row r="45" spans="2:16" ht="17.399999999999999" x14ac:dyDescent="0.35">
      <c r="B45" s="66" t="s">
        <v>56</v>
      </c>
      <c r="C45" s="28"/>
      <c r="D45" s="28"/>
      <c r="E45" s="28"/>
      <c r="F45" s="28"/>
      <c r="G45" s="28"/>
      <c r="H45" s="28"/>
      <c r="I45" s="28"/>
      <c r="J45" s="28"/>
      <c r="K45" s="2"/>
      <c r="L45" s="2"/>
      <c r="M45" s="2"/>
      <c r="N45" s="2"/>
      <c r="O45" s="2"/>
      <c r="P45" s="2"/>
    </row>
    <row r="46" spans="2:16" ht="17.399999999999999" x14ac:dyDescent="0.35">
      <c r="B46" s="66" t="s">
        <v>52</v>
      </c>
      <c r="C46" s="28"/>
      <c r="D46" s="28"/>
      <c r="E46" s="28"/>
      <c r="F46" s="28"/>
      <c r="G46" s="28"/>
      <c r="H46" s="28"/>
      <c r="I46" s="28"/>
      <c r="J46" s="28"/>
      <c r="K46" s="2"/>
      <c r="L46" s="2"/>
      <c r="M46" s="2"/>
      <c r="N46" s="2"/>
      <c r="O46" s="2"/>
      <c r="P46" s="2"/>
    </row>
    <row r="47" spans="2:16" ht="17.399999999999999" x14ac:dyDescent="0.35">
      <c r="B47" s="66" t="s">
        <v>57</v>
      </c>
      <c r="C47" s="28"/>
      <c r="D47" s="28"/>
      <c r="E47" s="28"/>
      <c r="F47" s="28"/>
      <c r="G47" s="28"/>
      <c r="H47" s="28"/>
      <c r="I47" s="28"/>
      <c r="J47" s="28"/>
      <c r="K47" s="2"/>
      <c r="L47" s="2"/>
      <c r="M47" s="2"/>
      <c r="N47" s="2"/>
      <c r="O47" s="2"/>
      <c r="P47" s="2"/>
    </row>
    <row r="48" spans="2:16" ht="17.399999999999999" x14ac:dyDescent="0.35">
      <c r="B48" s="66" t="s">
        <v>53</v>
      </c>
      <c r="C48" s="28"/>
      <c r="D48" s="28"/>
      <c r="E48" s="28"/>
      <c r="F48" s="28"/>
      <c r="G48" s="28"/>
      <c r="H48" s="28"/>
      <c r="I48" s="28"/>
      <c r="J48" s="28"/>
      <c r="K48" s="2"/>
      <c r="L48" s="2"/>
      <c r="M48" s="2"/>
      <c r="N48" s="2"/>
      <c r="O48" s="2"/>
      <c r="P48" s="2"/>
    </row>
    <row r="49" spans="2:16" x14ac:dyDescent="0.3">
      <c r="B49" t="s">
        <v>54</v>
      </c>
      <c r="C49" s="28"/>
      <c r="D49" s="28"/>
      <c r="E49" s="28"/>
      <c r="F49" s="28"/>
      <c r="G49" s="28"/>
      <c r="H49" s="28"/>
      <c r="I49" s="28"/>
      <c r="J49" s="28"/>
      <c r="K49" s="2"/>
      <c r="L49" s="2"/>
      <c r="M49" s="2"/>
      <c r="N49" s="2"/>
      <c r="O49" s="2"/>
      <c r="P49" s="2"/>
    </row>
    <row r="51" spans="2:16" ht="17.399999999999999" x14ac:dyDescent="0.35">
      <c r="B51" s="66" t="s">
        <v>58</v>
      </c>
    </row>
  </sheetData>
  <mergeCells count="8">
    <mergeCell ref="I7:J7"/>
    <mergeCell ref="L7:M7"/>
    <mergeCell ref="O7:P7"/>
    <mergeCell ref="I5:J5"/>
    <mergeCell ref="L5:M5"/>
    <mergeCell ref="I6:J6"/>
    <mergeCell ref="L6:M6"/>
    <mergeCell ref="O6:P6"/>
  </mergeCells>
  <pageMargins left="0.70866141732283472" right="0.70866141732283472" top="0.74803149606299213" bottom="0.74803149606299213" header="0.31496062992125984" footer="0.31496062992125984"/>
  <pageSetup paperSize="9" scale="79" orientation="portrait" horizontalDpi="0" verticalDpi="0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85424-27DC-45ED-81F2-667179FBCA72}">
  <sheetPr>
    <pageSetUpPr fitToPage="1"/>
  </sheetPr>
  <dimension ref="B2:R29"/>
  <sheetViews>
    <sheetView tabSelected="1" topLeftCell="A4" workbookViewId="0">
      <selection activeCell="R15" sqref="R15"/>
    </sheetView>
  </sheetViews>
  <sheetFormatPr defaultRowHeight="14.4" x14ac:dyDescent="0.3"/>
  <cols>
    <col min="5" max="5" width="10.33203125" customWidth="1"/>
  </cols>
  <sheetData>
    <row r="2" spans="2:18" x14ac:dyDescent="0.3">
      <c r="B2" s="1" t="s">
        <v>0</v>
      </c>
      <c r="C2" s="2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8" x14ac:dyDescent="0.3">
      <c r="B3" s="1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8" ht="15" thickBot="1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18" x14ac:dyDescent="0.3">
      <c r="B5" s="3"/>
      <c r="C5" s="3"/>
      <c r="D5" s="3"/>
      <c r="E5" s="3"/>
      <c r="F5" s="93" t="s">
        <v>2</v>
      </c>
      <c r="G5" s="94"/>
      <c r="H5" s="3"/>
      <c r="I5" s="90" t="s">
        <v>2</v>
      </c>
      <c r="J5" s="91"/>
      <c r="K5" s="4"/>
      <c r="L5" s="5"/>
      <c r="M5" s="6"/>
      <c r="N5" s="2"/>
      <c r="O5" s="2"/>
    </row>
    <row r="6" spans="2:18" x14ac:dyDescent="0.3">
      <c r="B6" s="3"/>
      <c r="C6" s="3"/>
      <c r="D6" s="3"/>
      <c r="E6" s="3"/>
      <c r="F6" s="87">
        <v>46112</v>
      </c>
      <c r="G6" s="88"/>
      <c r="H6" s="3"/>
      <c r="I6" s="95">
        <v>45747</v>
      </c>
      <c r="J6" s="96"/>
      <c r="K6" s="4"/>
      <c r="L6" s="97" t="s">
        <v>3</v>
      </c>
      <c r="M6" s="98"/>
      <c r="N6" s="7" t="s">
        <v>4</v>
      </c>
      <c r="O6" s="2"/>
    </row>
    <row r="7" spans="2:18" ht="15" thickBot="1" x14ac:dyDescent="0.35">
      <c r="B7" s="3"/>
      <c r="C7" s="3"/>
      <c r="D7" s="3"/>
      <c r="E7" s="3"/>
      <c r="F7" s="8"/>
      <c r="G7" s="9"/>
      <c r="H7" s="3"/>
      <c r="I7" s="8"/>
      <c r="J7" s="9"/>
      <c r="K7" s="10"/>
      <c r="L7" s="11"/>
      <c r="M7" s="12"/>
      <c r="N7" s="2"/>
      <c r="O7" s="2"/>
    </row>
    <row r="8" spans="2:18" x14ac:dyDescent="0.3">
      <c r="B8" s="13" t="s">
        <v>5</v>
      </c>
      <c r="C8" s="3"/>
      <c r="D8" s="3"/>
      <c r="E8" s="3"/>
      <c r="F8" s="3"/>
      <c r="G8" s="3"/>
      <c r="H8" s="3"/>
      <c r="I8" s="3"/>
      <c r="J8" s="3"/>
      <c r="K8" s="3"/>
      <c r="L8" s="2"/>
      <c r="M8" s="2"/>
      <c r="N8" s="2"/>
      <c r="O8" s="2"/>
    </row>
    <row r="9" spans="2:18" x14ac:dyDescent="0.3">
      <c r="B9" s="14" t="s">
        <v>6</v>
      </c>
      <c r="C9" s="3"/>
      <c r="D9" s="3"/>
      <c r="E9" s="3"/>
      <c r="F9" s="15"/>
      <c r="G9" s="15">
        <v>1750</v>
      </c>
      <c r="H9" s="15"/>
      <c r="I9" s="15"/>
      <c r="J9" s="15">
        <v>1750</v>
      </c>
      <c r="K9" s="15"/>
      <c r="L9" s="16"/>
      <c r="M9" s="16"/>
      <c r="N9" s="2"/>
      <c r="O9" s="2"/>
    </row>
    <row r="10" spans="2:18" x14ac:dyDescent="0.3">
      <c r="B10" s="14" t="s">
        <v>7</v>
      </c>
      <c r="C10" s="3"/>
      <c r="D10" s="3"/>
      <c r="E10" s="3"/>
      <c r="F10" s="15"/>
      <c r="G10" s="17">
        <v>200</v>
      </c>
      <c r="H10" s="15"/>
      <c r="I10" s="15"/>
      <c r="J10" s="17">
        <v>0</v>
      </c>
      <c r="K10" s="15"/>
      <c r="L10" s="16"/>
      <c r="M10" s="18">
        <f t="shared" ref="M10:M26" si="0">G10-J10</f>
        <v>200</v>
      </c>
      <c r="N10" s="2" t="s">
        <v>8</v>
      </c>
      <c r="O10" s="2"/>
    </row>
    <row r="11" spans="2:18" x14ac:dyDescent="0.3">
      <c r="B11" s="19"/>
      <c r="C11" s="3"/>
      <c r="D11" s="3"/>
      <c r="E11" s="3"/>
      <c r="F11" s="15"/>
      <c r="G11" s="15"/>
      <c r="H11" s="15"/>
      <c r="I11" s="15"/>
      <c r="J11" s="15"/>
      <c r="K11" s="15"/>
      <c r="L11" s="16"/>
      <c r="M11" s="16"/>
      <c r="N11" s="2"/>
      <c r="O11" s="2"/>
    </row>
    <row r="12" spans="2:18" x14ac:dyDescent="0.3">
      <c r="B12" s="20" t="s">
        <v>9</v>
      </c>
      <c r="C12" s="3"/>
      <c r="D12" s="3"/>
      <c r="E12" s="3"/>
      <c r="F12" s="15"/>
      <c r="G12" s="15">
        <v>1950</v>
      </c>
      <c r="H12" s="15"/>
      <c r="I12" s="15"/>
      <c r="J12" s="15">
        <f>SUM(J9:J10)</f>
        <v>1750</v>
      </c>
      <c r="K12" s="15"/>
      <c r="L12" s="16"/>
      <c r="M12" s="16">
        <f t="shared" si="0"/>
        <v>200</v>
      </c>
      <c r="N12" s="2"/>
      <c r="O12" s="2"/>
    </row>
    <row r="13" spans="2:18" x14ac:dyDescent="0.3">
      <c r="B13" s="19"/>
      <c r="C13" s="3"/>
      <c r="D13" s="3"/>
      <c r="E13" s="3"/>
      <c r="F13" s="15"/>
      <c r="G13" s="15"/>
      <c r="H13" s="15"/>
      <c r="I13" s="15"/>
      <c r="J13" s="15"/>
      <c r="K13" s="15"/>
      <c r="L13" s="16"/>
      <c r="M13" s="16"/>
      <c r="N13" s="2"/>
      <c r="O13" s="2"/>
    </row>
    <row r="14" spans="2:18" x14ac:dyDescent="0.3">
      <c r="B14" s="13" t="s">
        <v>10</v>
      </c>
      <c r="C14" s="3"/>
      <c r="D14" s="3"/>
      <c r="E14" s="3"/>
      <c r="F14" s="15"/>
      <c r="G14" s="15"/>
      <c r="H14" s="15"/>
      <c r="I14" s="15"/>
      <c r="J14" s="15"/>
      <c r="K14" s="15"/>
      <c r="L14" s="16"/>
      <c r="M14" s="16"/>
      <c r="N14" s="2"/>
      <c r="O14" s="2"/>
    </row>
    <row r="15" spans="2:18" x14ac:dyDescent="0.3">
      <c r="B15" s="14" t="s">
        <v>11</v>
      </c>
      <c r="C15" s="3"/>
      <c r="D15" s="3"/>
      <c r="E15" s="3"/>
      <c r="F15" s="15">
        <v>168</v>
      </c>
      <c r="G15" s="15"/>
      <c r="H15" s="15"/>
      <c r="I15" s="15">
        <v>168</v>
      </c>
      <c r="J15" s="15"/>
      <c r="K15" s="15"/>
      <c r="L15" s="16"/>
      <c r="M15" s="16"/>
      <c r="N15" s="2"/>
      <c r="O15" s="2"/>
      <c r="R15" t="s">
        <v>68</v>
      </c>
    </row>
    <row r="16" spans="2:18" x14ac:dyDescent="0.3">
      <c r="B16" s="14" t="s">
        <v>12</v>
      </c>
      <c r="C16" s="3"/>
      <c r="D16" s="3"/>
      <c r="E16" s="3"/>
      <c r="F16" s="15">
        <v>48.02</v>
      </c>
      <c r="G16" s="15"/>
      <c r="H16" s="15"/>
      <c r="I16" s="15">
        <v>46.99</v>
      </c>
      <c r="J16" s="15"/>
      <c r="K16" s="15"/>
      <c r="L16" s="16">
        <f t="shared" ref="L16:L24" si="1">F16-I16</f>
        <v>1.0300000000000011</v>
      </c>
      <c r="M16" s="16"/>
      <c r="N16" s="2"/>
      <c r="O16" s="2"/>
    </row>
    <row r="17" spans="2:15" x14ac:dyDescent="0.3">
      <c r="B17" s="14" t="s">
        <v>13</v>
      </c>
      <c r="C17" s="3"/>
      <c r="D17" s="3"/>
      <c r="E17" s="3"/>
      <c r="F17" s="15">
        <v>0</v>
      </c>
      <c r="G17" s="15"/>
      <c r="H17" s="15"/>
      <c r="I17" s="15">
        <v>40</v>
      </c>
      <c r="J17" s="15"/>
      <c r="K17" s="15"/>
      <c r="L17" s="16">
        <f t="shared" si="1"/>
        <v>-40</v>
      </c>
      <c r="M17" s="16"/>
      <c r="N17" s="2" t="s">
        <v>14</v>
      </c>
      <c r="O17" s="2"/>
    </row>
    <row r="18" spans="2:15" x14ac:dyDescent="0.3">
      <c r="B18" s="14" t="s">
        <v>15</v>
      </c>
      <c r="C18" s="3"/>
      <c r="D18" s="3"/>
      <c r="E18" s="3"/>
      <c r="F18" s="15">
        <v>50</v>
      </c>
      <c r="G18" s="15"/>
      <c r="H18" s="15"/>
      <c r="I18" s="15">
        <v>50</v>
      </c>
      <c r="J18" s="15"/>
      <c r="K18" s="15"/>
      <c r="L18" s="16"/>
      <c r="M18" s="16"/>
      <c r="N18" s="2" t="s">
        <v>16</v>
      </c>
      <c r="O18" s="2"/>
    </row>
    <row r="19" spans="2:15" x14ac:dyDescent="0.3">
      <c r="B19" s="14" t="s">
        <v>17</v>
      </c>
      <c r="C19" s="3"/>
      <c r="D19" s="3"/>
      <c r="E19" s="3"/>
      <c r="F19" s="15">
        <v>50</v>
      </c>
      <c r="G19" s="15"/>
      <c r="H19" s="15"/>
      <c r="I19" s="15">
        <v>50</v>
      </c>
      <c r="J19" s="15"/>
      <c r="K19" s="15"/>
      <c r="L19" s="16"/>
      <c r="M19" s="16"/>
      <c r="N19" s="2"/>
      <c r="O19" s="2"/>
    </row>
    <row r="20" spans="2:15" x14ac:dyDescent="0.3">
      <c r="B20" s="14" t="s">
        <v>59</v>
      </c>
      <c r="C20" s="3"/>
      <c r="D20" s="3"/>
      <c r="E20" s="3"/>
      <c r="F20" s="15">
        <v>109</v>
      </c>
      <c r="G20" s="15"/>
      <c r="H20" s="15"/>
      <c r="I20" s="15">
        <v>0</v>
      </c>
      <c r="J20" s="15"/>
      <c r="K20" s="15"/>
      <c r="L20" s="16">
        <f t="shared" si="1"/>
        <v>109</v>
      </c>
      <c r="M20" s="16"/>
      <c r="N20" s="2" t="s">
        <v>60</v>
      </c>
      <c r="O20" s="2"/>
    </row>
    <row r="21" spans="2:15" x14ac:dyDescent="0.3">
      <c r="B21" s="14" t="s">
        <v>19</v>
      </c>
      <c r="C21" s="3"/>
      <c r="D21" s="3"/>
      <c r="E21" s="3"/>
      <c r="F21" s="15">
        <v>1</v>
      </c>
      <c r="G21" s="15"/>
      <c r="H21" s="15"/>
      <c r="I21" s="15">
        <v>0</v>
      </c>
      <c r="J21" s="15"/>
      <c r="K21" s="15"/>
      <c r="L21" s="16">
        <f t="shared" si="1"/>
        <v>1</v>
      </c>
      <c r="M21" s="16"/>
      <c r="N21" s="2" t="s">
        <v>20</v>
      </c>
      <c r="O21" s="2"/>
    </row>
    <row r="22" spans="2:15" x14ac:dyDescent="0.3">
      <c r="B22" s="14" t="s">
        <v>21</v>
      </c>
      <c r="C22" s="14" t="s">
        <v>22</v>
      </c>
      <c r="D22" s="3"/>
      <c r="E22" s="3"/>
      <c r="F22" s="15">
        <v>100</v>
      </c>
      <c r="G22" s="21"/>
      <c r="H22" s="21"/>
      <c r="I22" s="15">
        <v>100</v>
      </c>
      <c r="J22" s="21"/>
      <c r="K22" s="21"/>
      <c r="L22" s="16"/>
      <c r="M22" s="16"/>
      <c r="N22" s="2" t="s">
        <v>23</v>
      </c>
      <c r="O22" s="2"/>
    </row>
    <row r="23" spans="2:15" x14ac:dyDescent="0.3">
      <c r="B23" s="3"/>
      <c r="C23" s="14" t="s">
        <v>24</v>
      </c>
      <c r="D23" s="3"/>
      <c r="E23" s="3"/>
      <c r="F23" s="15">
        <v>500</v>
      </c>
      <c r="G23" s="15"/>
      <c r="H23" s="15"/>
      <c r="I23" s="15">
        <v>0</v>
      </c>
      <c r="J23" s="15"/>
      <c r="K23" s="15"/>
      <c r="L23" s="16">
        <f t="shared" si="1"/>
        <v>500</v>
      </c>
      <c r="M23" s="16"/>
      <c r="N23" s="2" t="s">
        <v>25</v>
      </c>
      <c r="O23" s="2"/>
    </row>
    <row r="24" spans="2:15" x14ac:dyDescent="0.3">
      <c r="B24" s="3" t="s">
        <v>26</v>
      </c>
      <c r="C24" s="14"/>
      <c r="D24" s="3"/>
      <c r="E24" s="3"/>
      <c r="F24" s="22">
        <v>0</v>
      </c>
      <c r="G24" s="21"/>
      <c r="H24" s="21"/>
      <c r="I24" s="22">
        <v>1004.32</v>
      </c>
      <c r="J24" s="23"/>
      <c r="K24" s="23"/>
      <c r="L24" s="18">
        <f t="shared" si="1"/>
        <v>-1004.32</v>
      </c>
      <c r="M24" s="16"/>
      <c r="N24" s="2" t="s">
        <v>27</v>
      </c>
      <c r="O24" s="2"/>
    </row>
    <row r="25" spans="2:15" x14ac:dyDescent="0.3">
      <c r="B25" s="19" t="s">
        <v>28</v>
      </c>
      <c r="C25" s="3"/>
      <c r="D25" s="3"/>
      <c r="E25" s="3"/>
      <c r="F25" s="15"/>
      <c r="G25" s="15">
        <f>SUM(F15:F24)</f>
        <v>1026.02</v>
      </c>
      <c r="H25" s="15"/>
      <c r="I25" s="23"/>
      <c r="J25" s="23">
        <f>SUM(I15:I24)</f>
        <v>1459.31</v>
      </c>
      <c r="K25" s="23"/>
      <c r="L25" s="16"/>
      <c r="M25" s="16">
        <f>G25-J25</f>
        <v>-433.28999999999996</v>
      </c>
      <c r="N25" s="2" t="s">
        <v>29</v>
      </c>
      <c r="O25" s="2"/>
    </row>
    <row r="26" spans="2:15" ht="15" thickBot="1" x14ac:dyDescent="0.35">
      <c r="B26" s="19" t="s">
        <v>30</v>
      </c>
      <c r="C26" s="3"/>
      <c r="D26" s="3"/>
      <c r="E26" s="3"/>
      <c r="F26" s="15"/>
      <c r="G26" s="24">
        <f>G12-G25</f>
        <v>923.98</v>
      </c>
      <c r="H26" s="23"/>
      <c r="I26" s="23"/>
      <c r="J26" s="24">
        <f>J12-J25</f>
        <v>290.69000000000005</v>
      </c>
      <c r="K26" s="23"/>
      <c r="L26" s="16"/>
      <c r="M26" s="25">
        <f t="shared" si="0"/>
        <v>633.29</v>
      </c>
      <c r="N26" s="2"/>
      <c r="O26" s="2"/>
    </row>
    <row r="27" spans="2:15" x14ac:dyDescent="0.3">
      <c r="B27" s="3"/>
      <c r="C27" s="3"/>
      <c r="D27" s="3"/>
      <c r="E27" s="3"/>
      <c r="F27" s="3"/>
      <c r="G27" s="16"/>
      <c r="H27" s="26"/>
      <c r="I27" s="2"/>
      <c r="J27" s="27"/>
      <c r="K27" s="2"/>
      <c r="L27" s="2"/>
      <c r="M27" s="2"/>
      <c r="N27" s="2"/>
      <c r="O27" s="2"/>
    </row>
    <row r="28" spans="2:15" x14ac:dyDescent="0.3">
      <c r="B28" s="28"/>
      <c r="C28" s="28"/>
      <c r="D28" s="28"/>
      <c r="E28" s="28"/>
      <c r="F28" s="28"/>
      <c r="G28" s="1"/>
      <c r="H28" s="29"/>
      <c r="I28" s="2"/>
      <c r="J28" s="29"/>
      <c r="K28" s="2"/>
      <c r="L28" s="2"/>
      <c r="M28" s="2"/>
      <c r="N28" s="2"/>
      <c r="O28" s="2"/>
    </row>
    <row r="29" spans="2:15" x14ac:dyDescent="0.3">
      <c r="B29" s="28"/>
      <c r="C29" s="28"/>
      <c r="D29" s="28"/>
      <c r="E29" s="28"/>
      <c r="F29" s="28"/>
      <c r="G29" s="2"/>
      <c r="H29" s="2"/>
      <c r="I29" s="2"/>
      <c r="J29" s="2"/>
      <c r="K29" s="2"/>
      <c r="L29" s="2"/>
      <c r="M29" s="2"/>
      <c r="N29" s="2"/>
      <c r="O29" s="2"/>
    </row>
  </sheetData>
  <mergeCells count="5">
    <mergeCell ref="F5:G5"/>
    <mergeCell ref="I5:J5"/>
    <mergeCell ref="F6:G6"/>
    <mergeCell ref="I6:J6"/>
    <mergeCell ref="L6:M6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C64A0-3FE6-4DFD-9909-869FC3E77DAA}">
  <dimension ref="B2:H15"/>
  <sheetViews>
    <sheetView workbookViewId="0">
      <selection activeCell="E20" sqref="E20"/>
    </sheetView>
  </sheetViews>
  <sheetFormatPr defaultRowHeight="14.4" x14ac:dyDescent="0.3"/>
  <cols>
    <col min="6" max="6" width="19.44140625" customWidth="1"/>
    <col min="7" max="7" width="10.88671875" customWidth="1"/>
  </cols>
  <sheetData>
    <row r="2" spans="2:8" x14ac:dyDescent="0.3">
      <c r="B2" s="83" t="s">
        <v>64</v>
      </c>
    </row>
    <row r="3" spans="2:8" x14ac:dyDescent="0.3">
      <c r="B3" s="83" t="s">
        <v>67</v>
      </c>
    </row>
    <row r="4" spans="2:8" x14ac:dyDescent="0.3">
      <c r="B4" s="27"/>
      <c r="C4" s="27"/>
      <c r="D4" s="27"/>
      <c r="E4" s="27"/>
      <c r="F4" s="27"/>
      <c r="G4" s="27"/>
      <c r="H4" s="27"/>
    </row>
    <row r="5" spans="2:8" ht="15" thickBot="1" x14ac:dyDescent="0.35">
      <c r="B5" s="27"/>
      <c r="C5" s="27"/>
      <c r="D5" s="27"/>
      <c r="E5" s="27"/>
      <c r="F5" s="27"/>
      <c r="G5" s="27"/>
      <c r="H5" s="27"/>
    </row>
    <row r="6" spans="2:8" x14ac:dyDescent="0.3">
      <c r="B6" s="73"/>
      <c r="C6" s="74"/>
      <c r="D6" s="74"/>
      <c r="E6" s="74"/>
      <c r="F6" s="74"/>
      <c r="G6" s="84" t="s">
        <v>37</v>
      </c>
      <c r="H6" s="27"/>
    </row>
    <row r="7" spans="2:8" x14ac:dyDescent="0.3">
      <c r="B7" s="75" t="s">
        <v>61</v>
      </c>
      <c r="C7" s="27"/>
      <c r="D7" s="27"/>
      <c r="E7" s="27"/>
      <c r="F7" s="27"/>
      <c r="G7" s="76">
        <v>2345.69</v>
      </c>
      <c r="H7" s="27"/>
    </row>
    <row r="8" spans="2:8" x14ac:dyDescent="0.3">
      <c r="B8" s="75" t="s">
        <v>62</v>
      </c>
      <c r="C8" s="27"/>
      <c r="D8" s="27"/>
      <c r="E8" s="27"/>
      <c r="F8" s="27"/>
      <c r="G8" s="76"/>
      <c r="H8" s="27"/>
    </row>
    <row r="9" spans="2:8" x14ac:dyDescent="0.3">
      <c r="B9" s="75"/>
      <c r="C9" s="27"/>
      <c r="D9" s="2">
        <v>231</v>
      </c>
      <c r="E9" s="27">
        <v>100</v>
      </c>
      <c r="F9" s="27" t="s">
        <v>22</v>
      </c>
      <c r="G9" s="76"/>
      <c r="H9" s="27"/>
    </row>
    <row r="10" spans="2:8" x14ac:dyDescent="0.3">
      <c r="B10" s="75"/>
      <c r="C10" s="27"/>
      <c r="D10" s="2">
        <v>232</v>
      </c>
      <c r="E10" s="27">
        <v>50</v>
      </c>
      <c r="F10" s="27" t="s">
        <v>65</v>
      </c>
      <c r="G10" s="76"/>
      <c r="H10" s="27"/>
    </row>
    <row r="11" spans="2:8" x14ac:dyDescent="0.3">
      <c r="B11" s="75"/>
      <c r="C11" s="27"/>
      <c r="D11" s="2">
        <v>233</v>
      </c>
      <c r="E11" s="77">
        <v>50</v>
      </c>
      <c r="F11" s="27" t="s">
        <v>66</v>
      </c>
      <c r="G11" s="78">
        <v>200</v>
      </c>
      <c r="H11" s="27"/>
    </row>
    <row r="12" spans="2:8" x14ac:dyDescent="0.3">
      <c r="B12" s="75"/>
      <c r="C12" s="27"/>
      <c r="D12" s="27"/>
      <c r="E12" s="27"/>
      <c r="F12" s="27"/>
      <c r="G12" s="76"/>
      <c r="H12" s="27"/>
    </row>
    <row r="13" spans="2:8" x14ac:dyDescent="0.3">
      <c r="B13" s="75" t="s">
        <v>63</v>
      </c>
      <c r="C13" s="27"/>
      <c r="D13" s="27"/>
      <c r="E13" s="27"/>
      <c r="F13" s="27"/>
      <c r="G13" s="79">
        <v>2145.69</v>
      </c>
      <c r="H13" s="27"/>
    </row>
    <row r="14" spans="2:8" ht="15" thickBot="1" x14ac:dyDescent="0.35">
      <c r="B14" s="80"/>
      <c r="C14" s="81"/>
      <c r="D14" s="81"/>
      <c r="E14" s="81"/>
      <c r="F14" s="81"/>
      <c r="G14" s="82"/>
      <c r="H14" s="27"/>
    </row>
    <row r="15" spans="2:8" x14ac:dyDescent="0.3">
      <c r="B15" s="27"/>
      <c r="C15" s="27"/>
      <c r="D15" s="27"/>
      <c r="E15" s="27"/>
      <c r="F15" s="27"/>
      <c r="G15" s="27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yr end 31 March 26 accts</vt:lpstr>
      <vt:lpstr>Variances</vt:lpstr>
      <vt:lpstr>Bank reconciliation</vt:lpstr>
      <vt:lpstr>Variances!Print_Area</vt:lpstr>
      <vt:lpstr>'yr end 31 March 26 accts'!Print_Area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tombs</dc:creator>
  <cp:lastModifiedBy>joyce tombs</cp:lastModifiedBy>
  <cp:lastPrinted>2026-05-28T17:36:40Z</cp:lastPrinted>
  <dcterms:created xsi:type="dcterms:W3CDTF">2026-05-11T09:49:41Z</dcterms:created>
  <dcterms:modified xsi:type="dcterms:W3CDTF">2026-05-28T17:53:11Z</dcterms:modified>
</cp:coreProperties>
</file>